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8_{CF3CD955-24B3-F34F-8BE8-77FB599925EF}" xr6:coauthVersionLast="47" xr6:coauthVersionMax="47" xr10:uidLastSave="{00000000-0000-0000-0000-000000000000}"/>
  <bookViews>
    <workbookView xWindow="2320" yWindow="1040" windowWidth="21840" windowHeight="9720" xr2:uid="{0087F9F4-2BDD-084F-BCAC-7552B2D0570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U17" i="1"/>
  <c r="V17" i="1" s="1"/>
  <c r="K17" i="1"/>
  <c r="J17" i="1"/>
  <c r="B1" i="1"/>
  <c r="K19" i="1" l="1"/>
  <c r="J19" i="1"/>
</calcChain>
</file>

<file path=xl/sharedStrings.xml><?xml version="1.0" encoding="utf-8"?>
<sst xmlns="http://schemas.openxmlformats.org/spreadsheetml/2006/main" count="48" uniqueCount="46">
  <si>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</si>
  <si>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</si>
  <si>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</si>
  <si>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</si>
  <si>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</si>
  <si>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</si>
  <si>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</si>
  <si>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DELAY</t>
  </si>
  <si>
    <t>14 TO MORE DAYS AFTER PI DATE</t>
  </si>
  <si>
    <t>Status</t>
  </si>
  <si>
    <t>Production</t>
  </si>
  <si>
    <t>Reference TL</t>
  </si>
  <si>
    <t>IMP000519-2025</t>
  </si>
  <si>
    <t>CLAC number</t>
  </si>
  <si>
    <t>QTY and type Of contariners: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</si>
  <si>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</si>
  <si>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</si>
  <si>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</si>
  <si>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</si>
  <si>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</si>
  <si>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</si>
  <si>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</si>
  <si>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</si>
  <si>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</si>
  <si>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</si>
  <si>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</si>
  <si>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</si>
  <si>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</si>
  <si>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</si>
  <si>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</si>
  <si>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</si>
  <si>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</si>
  <si>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</si>
  <si>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</si>
  <si>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</si>
  <si>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</si>
  <si>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</si>
  <si>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</si>
  <si>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</si>
  <si>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</si>
  <si>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MIA</t>
  </si>
  <si>
    <t>CLAC151</t>
  </si>
  <si>
    <t>CLAC1551</t>
  </si>
  <si>
    <t>707091</t>
  </si>
  <si>
    <t>SILICONA BARRA DELG OVE 800GR (71 APRX)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</si>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</sst>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1" formatCode="_-* #,##0_餩._-;\-* #,##0_餩._-;_-* &quot;-&quot;??_餩._-;_-@_-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6"/>
      <color theme="1"/>
      <name val="Times New Roman"/>
      <family val="1"/>
    </font>
    <font>
      <sz val="22"/>
      <color rgb="FF000000"/>
      <name val="Times New Roman"/>
      <family val="1"/>
    </font>
    <font>
      <b/>
      <sz val="12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5" fillId="0" borderId="0"/>
    <xf numFmtId="0" fontId="19" fillId="0" borderId="0">
      <alignment vertical="center"/>
    </xf>
    <xf numFmtId="167" fontId="22" fillId="0" borderId="0">
      <alignment vertical="center"/>
    </xf>
    <xf numFmtId="0" fontId="15" fillId="0" borderId="0"/>
    <xf numFmtId="0" fontId="31" fillId="0" borderId="0"/>
    <xf numFmtId="0" fontId="1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6" borderId="4" xfId="0" applyFont="1" applyFill="1" applyBorder="1" applyAlignment="1">
      <alignment horizontal="left"/>
    </xf>
    <xf numFmtId="0" fontId="9" fillId="6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7" borderId="0" xfId="0" applyFont="1" applyFill="1" applyAlignment="1">
      <alignment horizontal="right" vertical="center" wrapText="1"/>
    </xf>
    <xf numFmtId="14" fontId="10" fillId="7" borderId="0" xfId="0" applyNumberFormat="1" applyFont="1" applyFill="1"/>
    <xf numFmtId="0" fontId="9" fillId="8" borderId="4" xfId="0" applyFont="1" applyFill="1" applyBorder="1" applyAlignment="1">
      <alignment horizontal="right" vertical="center"/>
    </xf>
    <xf numFmtId="14" fontId="7" fillId="8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6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right" vertical="center" wrapText="1"/>
    </xf>
    <xf numFmtId="14" fontId="10" fillId="8" borderId="4" xfId="0" applyNumberFormat="1" applyFont="1" applyFill="1" applyBorder="1" applyAlignment="1">
      <alignment wrapText="1"/>
    </xf>
    <xf numFmtId="0" fontId="9" fillId="6" borderId="4" xfId="0" applyFont="1" applyFill="1" applyBorder="1" applyAlignment="1">
      <alignment horizontal="right" vertical="center"/>
    </xf>
    <xf numFmtId="165" fontId="9" fillId="6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8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1" fillId="6" borderId="4" xfId="0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14" fontId="9" fillId="8" borderId="4" xfId="0" applyNumberFormat="1" applyFont="1" applyFill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wrapText="1"/>
    </xf>
    <xf numFmtId="166" fontId="9" fillId="8" borderId="4" xfId="0" applyNumberFormat="1" applyFont="1" applyFill="1" applyBorder="1" applyAlignment="1">
      <alignment horizontal="center" vertical="center" wrapText="1"/>
    </xf>
    <xf numFmtId="166" fontId="7" fillId="8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49" fontId="20" fillId="0" borderId="4" xfId="2" applyNumberFormat="1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168" fontId="23" fillId="0" borderId="5" xfId="3" applyNumberFormat="1" applyFont="1" applyBorder="1" applyAlignment="1">
      <alignment horizontal="left" vertical="center" wrapText="1"/>
    </xf>
    <xf numFmtId="169" fontId="23" fillId="0" borderId="4" xfId="2" applyNumberFormat="1" applyFont="1" applyBorder="1" applyAlignment="1">
      <alignment horizontal="left" vertical="center"/>
    </xf>
    <xf numFmtId="2" fontId="25" fillId="0" borderId="4" xfId="2" applyNumberFormat="1" applyFont="1" applyBorder="1" applyAlignment="1">
      <alignment horizontal="left" vertical="center" wrapText="1"/>
    </xf>
    <xf numFmtId="165" fontId="18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4" fontId="27" fillId="0" borderId="4" xfId="0" applyNumberFormat="1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4" fontId="5" fillId="7" borderId="4" xfId="0" applyNumberFormat="1" applyFont="1" applyFill="1" applyBorder="1" applyAlignment="1">
      <alignment horizontal="center" vertical="center"/>
    </xf>
    <xf numFmtId="0" fontId="24" fillId="7" borderId="4" xfId="2" applyFont="1" applyFill="1" applyBorder="1" applyAlignment="1">
      <alignment horizontal="left" vertical="center" wrapText="1"/>
    </xf>
    <xf numFmtId="0" fontId="30" fillId="0" borderId="4" xfId="0" applyFont="1" applyBorder="1" applyAlignment="1">
      <alignment vertical="center" wrapText="1"/>
    </xf>
    <xf numFmtId="0" fontId="23" fillId="7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5" fontId="18" fillId="7" borderId="4" xfId="0" applyNumberFormat="1" applyFont="1" applyFill="1" applyBorder="1" applyAlignment="1">
      <alignment horizontal="center" vertical="center"/>
    </xf>
    <xf numFmtId="168" fontId="23" fillId="7" borderId="4" xfId="3" applyNumberFormat="1" applyFont="1" applyFill="1" applyBorder="1" applyAlignment="1">
      <alignment horizontal="left" vertical="center" wrapText="1"/>
    </xf>
    <xf numFmtId="0" fontId="28" fillId="7" borderId="4" xfId="0" applyFont="1" applyFill="1" applyBorder="1" applyAlignment="1">
      <alignment horizontal="left" vertical="center" wrapText="1"/>
    </xf>
    <xf numFmtId="169" fontId="29" fillId="7" borderId="4" xfId="0" applyNumberFormat="1" applyFont="1" applyFill="1" applyBorder="1" applyAlignment="1">
      <alignment horizontal="left" vertical="center" wrapText="1"/>
    </xf>
    <xf numFmtId="2" fontId="29" fillId="7" borderId="4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18" fillId="0" borderId="0" xfId="0" applyFont="1"/>
    <xf numFmtId="171" fontId="18" fillId="0" borderId="0" xfId="0" applyNumberFormat="1" applyFont="1"/>
    <xf numFmtId="165" fontId="18" fillId="0" borderId="0" xfId="0" applyNumberFormat="1" applyFont="1"/>
    <xf numFmtId="49" fontId="10" fillId="0" borderId="0" xfId="0" applyNumberFormat="1" applyFont="1"/>
    <xf numFmtId="166" fontId="5" fillId="0" borderId="0" xfId="0" applyNumberFormat="1" applyFont="1"/>
    <xf numFmtId="49" fontId="5" fillId="0" borderId="0" xfId="0" applyNumberFormat="1" applyFont="1"/>
    <xf numFmtId="14" fontId="18" fillId="0" borderId="6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24" fillId="0" borderId="4" xfId="2" applyFont="1" applyFill="1" applyBorder="1" applyAlignment="1">
      <alignment horizontal="left" vertical="center" wrapText="1"/>
    </xf>
  </cellXfs>
  <cellStyles count="7">
    <cellStyle name="Normal" xfId="0" builtinId="0"/>
    <cellStyle name="Normal 2" xfId="4" xr:uid="{BAD4671B-682F-514B-AAE2-5CF223FAF516}"/>
    <cellStyle name="Normal 2 2" xfId="5" xr:uid="{C04E8B95-7501-9446-B0B1-DFC917583433}"/>
    <cellStyle name="常规 16" xfId="3" xr:uid="{BCFEEA07-C2C9-234B-8A3A-A11172761B38}"/>
    <cellStyle name="常规 2" xfId="2" xr:uid="{ECF26B7D-488D-624C-AB9B-DD2BCD2FE06B}"/>
    <cellStyle name="常规 2 2" xfId="6" xr:uid="{F96BBBE7-7E63-BA46-8CA1-F05C3C0FF551}"/>
    <cellStyle name="常规 3" xfId="1" xr:uid="{2926567C-B0C7-6A4D-A0CD-3D5500A68E93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7D53-C6AE-2149-82FF-B8584EFAA53C}">
  <dimension ref="A1:Z19"/>
  <sheetViews>
    <sheetView tabSelected="1" topLeftCell="A12" zoomScale="87" workbookViewId="0">
      <selection activeCell="E17" sqref="E17"/>
    </sheetView>
  </sheetViews>
  <sheetFormatPr baseColWidth="10" defaultColWidth="9.5" defaultRowHeight="16"/>
  <cols>
    <col min="1" max="1" width="16.1640625" style="3" customWidth="1"/>
    <col min="2" max="2" width="20.33203125" style="6" customWidth="1"/>
    <col min="3" max="3" width="10.83203125" style="3" customWidth="1"/>
    <col min="4" max="4" width="20" style="6" customWidth="1"/>
    <col min="5" max="5" width="36" style="11" customWidth="1"/>
    <col min="6" max="6" width="13" style="6" customWidth="1"/>
    <col min="7" max="7" width="21.5" style="6" customWidth="1"/>
    <col min="8" max="8" width="13" style="6" customWidth="1"/>
    <col min="9" max="9" width="15.33203125" style="6" customWidth="1"/>
    <col min="10" max="10" width="21.5" style="94" customWidth="1"/>
    <col min="11" max="11" width="21.6640625" style="6" bestFit="1" customWidth="1"/>
    <col min="12" max="12" width="13.5" style="7" customWidth="1"/>
    <col min="13" max="13" width="13.5" style="6" customWidth="1"/>
    <col min="14" max="14" width="19.5" style="7" customWidth="1"/>
    <col min="15" max="15" width="12.33203125" style="95" customWidth="1"/>
    <col min="16" max="16" width="14.83203125" style="6" customWidth="1"/>
    <col min="17" max="18" width="12.33203125" style="6" customWidth="1"/>
    <col min="19" max="19" width="20.33203125" style="6" customWidth="1"/>
    <col min="20" max="20" width="11.6640625" style="6" customWidth="1"/>
    <col min="21" max="21" width="10" style="6" customWidth="1"/>
    <col min="22" max="22" width="15.83203125" style="6" customWidth="1"/>
    <col min="23" max="23" width="21" style="17" customWidth="1"/>
    <col min="24" max="24" width="24.5" style="17" customWidth="1"/>
    <col min="25" max="25" width="35" style="6" customWidth="1"/>
    <col min="26" max="26" width="10.83203125" style="6" customWidth="1"/>
    <col min="27" max="16384" width="9.5" style="6"/>
  </cols>
  <sheetData>
    <row r="1" spans="1:26" ht="28" thickBot="1">
      <c r="A1" s="1" t="s">
        <v>0</v>
      </c>
      <c r="B1" s="2">
        <f ca="1">TODAY()</f>
        <v>46016</v>
      </c>
      <c r="D1" s="4"/>
      <c r="E1" s="5"/>
      <c r="J1" s="6"/>
      <c r="O1" s="6"/>
      <c r="V1" s="8" t="s">
        <v>1</v>
      </c>
      <c r="W1" s="9" t="s">
        <v>2</v>
      </c>
      <c r="X1" s="10"/>
    </row>
    <row r="2" spans="1:26" ht="18.75" customHeight="1">
      <c r="J2" s="6"/>
      <c r="O2" s="6"/>
      <c r="V2" s="12" t="s">
        <v>3</v>
      </c>
      <c r="W2" s="13" t="s">
        <v>4</v>
      </c>
      <c r="X2" s="14"/>
    </row>
    <row r="3" spans="1:26" ht="32">
      <c r="J3" s="6"/>
      <c r="O3" s="6"/>
      <c r="V3" s="15" t="s">
        <v>5</v>
      </c>
      <c r="W3" s="16" t="s">
        <v>6</v>
      </c>
    </row>
    <row r="4" spans="1:26" ht="32">
      <c r="J4" s="6"/>
      <c r="O4" s="6"/>
      <c r="V4" s="18" t="s">
        <v>7</v>
      </c>
      <c r="W4" s="16" t="s">
        <v>8</v>
      </c>
    </row>
    <row r="7" spans="1:26" ht="54.75" customHeight="1">
      <c r="A7" s="19" t="s">
        <v>9</v>
      </c>
      <c r="B7" s="20" t="s">
        <v>10</v>
      </c>
      <c r="C7" s="21"/>
      <c r="D7" s="22"/>
      <c r="E7" s="23"/>
      <c r="F7" s="22"/>
      <c r="G7" s="22"/>
      <c r="H7" s="22"/>
      <c r="I7" s="22"/>
      <c r="J7" s="24"/>
      <c r="K7" s="24"/>
      <c r="L7" s="25"/>
      <c r="M7" s="26"/>
      <c r="N7" s="25"/>
      <c r="O7" s="22"/>
      <c r="P7" s="22"/>
    </row>
    <row r="8" spans="1:26" ht="20">
      <c r="A8" s="27" t="s">
        <v>11</v>
      </c>
      <c r="B8" s="28" t="s">
        <v>12</v>
      </c>
      <c r="C8" s="29"/>
      <c r="D8" s="22"/>
      <c r="E8" s="30"/>
      <c r="F8" s="31"/>
      <c r="G8" s="22"/>
      <c r="H8" s="22"/>
      <c r="I8" s="32"/>
      <c r="J8" s="33"/>
      <c r="K8" s="24"/>
      <c r="L8" s="25"/>
      <c r="M8" s="26"/>
      <c r="N8" s="25"/>
      <c r="O8" s="22"/>
      <c r="P8" s="22"/>
      <c r="W8" s="34"/>
      <c r="X8" s="34"/>
    </row>
    <row r="9" spans="1:26" ht="110" customHeight="1">
      <c r="A9" s="35" t="s">
        <v>13</v>
      </c>
      <c r="B9" s="20" t="s">
        <v>41</v>
      </c>
      <c r="C9" s="29"/>
      <c r="D9" s="22"/>
      <c r="E9" s="36"/>
      <c r="F9" s="37"/>
      <c r="G9" s="22"/>
      <c r="H9" s="22"/>
      <c r="I9" s="38"/>
      <c r="J9" s="39"/>
      <c r="K9" s="24"/>
      <c r="L9" s="25"/>
      <c r="M9" s="26"/>
      <c r="N9" s="25"/>
      <c r="O9" s="22"/>
      <c r="P9" s="22"/>
      <c r="Q9" s="40"/>
      <c r="R9" s="40"/>
      <c r="W9" s="34"/>
      <c r="X9" s="34"/>
    </row>
    <row r="10" spans="1:26" ht="40">
      <c r="A10" s="41" t="s">
        <v>14</v>
      </c>
      <c r="B10" s="28" t="s">
        <v>15</v>
      </c>
      <c r="C10" s="29"/>
      <c r="D10" s="22"/>
      <c r="E10" s="42"/>
      <c r="F10" s="37"/>
      <c r="G10" s="22"/>
      <c r="H10" s="22"/>
      <c r="I10" s="38"/>
      <c r="J10" s="39"/>
      <c r="K10" s="24"/>
      <c r="L10" s="25"/>
      <c r="M10" s="26"/>
      <c r="N10" s="25"/>
      <c r="O10" s="22"/>
      <c r="P10" s="22"/>
      <c r="W10" s="34"/>
      <c r="X10" s="34"/>
    </row>
    <row r="11" spans="1:26" ht="19">
      <c r="A11" s="43"/>
      <c r="B11" s="44"/>
      <c r="C11" s="21"/>
      <c r="D11" s="45"/>
      <c r="E11" s="42"/>
      <c r="F11" s="37"/>
      <c r="G11" s="22"/>
      <c r="H11" s="22"/>
      <c r="I11" s="38"/>
      <c r="J11" s="39"/>
      <c r="K11" s="24"/>
      <c r="L11" s="25"/>
      <c r="M11" s="26"/>
      <c r="N11" s="25"/>
      <c r="O11" s="22"/>
      <c r="P11" s="22"/>
      <c r="W11" s="34"/>
      <c r="X11" s="34"/>
    </row>
    <row r="12" spans="1:26" ht="19">
      <c r="A12" s="46"/>
      <c r="B12" s="47"/>
      <c r="C12" s="21"/>
      <c r="D12" s="45"/>
      <c r="E12" s="42"/>
      <c r="F12" s="37"/>
      <c r="G12" s="22"/>
      <c r="H12" s="22"/>
      <c r="I12" s="38"/>
      <c r="J12" s="39"/>
      <c r="K12" s="24"/>
      <c r="L12" s="25"/>
      <c r="M12" s="26"/>
      <c r="N12" s="25"/>
      <c r="O12" s="22"/>
      <c r="P12" s="22"/>
      <c r="W12" s="34"/>
      <c r="X12" s="34"/>
    </row>
    <row r="13" spans="1:26" ht="19">
      <c r="A13" s="46"/>
      <c r="B13" s="47"/>
      <c r="C13" s="21"/>
      <c r="D13" s="45"/>
      <c r="E13" s="42"/>
      <c r="F13" s="37"/>
      <c r="G13" s="22"/>
      <c r="H13" s="22"/>
      <c r="I13" s="38"/>
      <c r="J13" s="39"/>
      <c r="K13" s="24"/>
      <c r="L13" s="25"/>
      <c r="M13" s="26"/>
      <c r="N13" s="25"/>
      <c r="O13" s="22"/>
      <c r="P13" s="22"/>
      <c r="W13" s="34"/>
      <c r="X13" s="34"/>
    </row>
    <row r="14" spans="1:26" ht="19">
      <c r="A14" s="48"/>
      <c r="B14" s="47"/>
      <c r="C14" s="21"/>
      <c r="D14" s="45"/>
      <c r="E14" s="49"/>
      <c r="F14" s="25"/>
      <c r="G14" s="22"/>
      <c r="H14" s="22"/>
      <c r="I14" s="50"/>
      <c r="J14" s="24"/>
      <c r="K14" s="24"/>
      <c r="L14" s="25"/>
      <c r="M14" s="26"/>
      <c r="N14" s="25"/>
      <c r="O14" s="22"/>
      <c r="P14" s="22"/>
      <c r="W14" s="34"/>
      <c r="X14" s="34"/>
    </row>
    <row r="15" spans="1:26" ht="19">
      <c r="A15" s="48"/>
      <c r="B15" s="47"/>
      <c r="C15" s="21"/>
      <c r="D15" s="45"/>
      <c r="E15" s="49"/>
      <c r="F15" s="25"/>
      <c r="G15" s="22"/>
      <c r="H15" s="22"/>
      <c r="I15" s="50"/>
      <c r="J15" s="24"/>
      <c r="K15" s="24"/>
      <c r="L15" s="25"/>
      <c r="M15" s="26"/>
      <c r="N15" s="25"/>
      <c r="O15" s="22"/>
      <c r="P15" s="22"/>
      <c r="W15" s="34"/>
      <c r="X15" s="34"/>
    </row>
    <row r="16" spans="1:26" ht="80">
      <c r="A16" s="51" t="s">
        <v>16</v>
      </c>
      <c r="B16" s="51" t="s">
        <v>13</v>
      </c>
      <c r="C16" s="51" t="s">
        <v>17</v>
      </c>
      <c r="D16" s="51" t="s">
        <v>18</v>
      </c>
      <c r="E16" s="35" t="s">
        <v>19</v>
      </c>
      <c r="F16" s="51" t="s">
        <v>20</v>
      </c>
      <c r="G16" s="51" t="s">
        <v>21</v>
      </c>
      <c r="H16" s="51" t="s">
        <v>22</v>
      </c>
      <c r="I16" s="51" t="s">
        <v>23</v>
      </c>
      <c r="J16" s="52" t="s">
        <v>24</v>
      </c>
      <c r="K16" s="52" t="s">
        <v>25</v>
      </c>
      <c r="L16" s="53" t="s">
        <v>26</v>
      </c>
      <c r="M16" s="54" t="s">
        <v>27</v>
      </c>
      <c r="N16" s="53" t="s">
        <v>28</v>
      </c>
      <c r="O16" s="55" t="s">
        <v>29</v>
      </c>
      <c r="P16" s="51" t="s">
        <v>30</v>
      </c>
      <c r="Q16" s="56" t="s">
        <v>31</v>
      </c>
      <c r="R16" s="57" t="s">
        <v>32</v>
      </c>
      <c r="S16" s="56" t="s">
        <v>33</v>
      </c>
      <c r="T16" s="56" t="s">
        <v>34</v>
      </c>
      <c r="U16" s="57" t="s">
        <v>35</v>
      </c>
      <c r="V16" s="57" t="s">
        <v>36</v>
      </c>
      <c r="W16" s="58" t="s">
        <v>37</v>
      </c>
      <c r="X16" s="59" t="s">
        <v>38</v>
      </c>
      <c r="Y16" s="57" t="s">
        <v>39</v>
      </c>
      <c r="Z16" s="57" t="s">
        <v>38</v>
      </c>
    </row>
    <row r="17" spans="1:26" ht="34">
      <c r="A17" s="60">
        <v>1</v>
      </c>
      <c r="B17" s="61" t="s">
        <v>42</v>
      </c>
      <c r="C17" s="62"/>
      <c r="D17" s="63" t="s">
        <v>43</v>
      </c>
      <c r="E17" s="64" t="s">
        <v>44</v>
      </c>
      <c r="F17" s="65">
        <v>10</v>
      </c>
      <c r="G17" s="98">
        <v>5</v>
      </c>
      <c r="H17" s="66">
        <v>0.28499999999999998</v>
      </c>
      <c r="I17" s="67">
        <v>29.2</v>
      </c>
      <c r="J17" s="68">
        <f>H17*G17</f>
        <v>1.4249999999999998</v>
      </c>
      <c r="K17" s="68">
        <f>I17*G17</f>
        <v>146</v>
      </c>
      <c r="L17" s="69">
        <v>46000</v>
      </c>
      <c r="M17" s="69">
        <v>46016</v>
      </c>
      <c r="N17" s="69">
        <v>45953</v>
      </c>
      <c r="O17" s="70" t="s">
        <v>45</v>
      </c>
      <c r="P17" s="69">
        <v>46032</v>
      </c>
      <c r="Q17" s="71">
        <v>46006</v>
      </c>
      <c r="R17" s="71"/>
      <c r="S17" s="96">
        <v>46008</v>
      </c>
      <c r="T17" s="72">
        <v>46001</v>
      </c>
      <c r="U17" s="73">
        <f>M17-T17</f>
        <v>15</v>
      </c>
      <c r="V17" s="73" t="str">
        <f>IF(U17&lt;=-14,"DELAY",IF(U17&gt;=-7,"TIME OK","CHECK"))</f>
        <v>TIME OK</v>
      </c>
      <c r="W17" s="74"/>
      <c r="X17" s="75">
        <v>46007</v>
      </c>
      <c r="Y17" s="76"/>
      <c r="Z17" s="77"/>
    </row>
    <row r="18" spans="1:26" ht="29">
      <c r="A18" s="81"/>
      <c r="B18" s="61"/>
      <c r="C18" s="62"/>
      <c r="D18" s="80" t="s">
        <v>40</v>
      </c>
      <c r="E18" s="84"/>
      <c r="F18" s="83"/>
      <c r="G18" s="78">
        <v>1001</v>
      </c>
      <c r="H18" s="85"/>
      <c r="I18" s="86"/>
      <c r="J18" s="82">
        <v>44.21</v>
      </c>
      <c r="K18" s="82">
        <v>8794.9</v>
      </c>
      <c r="L18" s="69"/>
      <c r="M18" s="69"/>
      <c r="N18" s="69"/>
      <c r="O18" s="70"/>
      <c r="P18" s="69"/>
      <c r="Q18" s="71"/>
      <c r="R18" s="71"/>
      <c r="S18" s="97"/>
      <c r="T18" s="72"/>
      <c r="U18" s="73"/>
      <c r="V18" s="73"/>
      <c r="W18" s="79"/>
      <c r="X18" s="75"/>
      <c r="Y18" s="76"/>
      <c r="Z18" s="77"/>
    </row>
    <row r="19" spans="1:26" ht="29">
      <c r="A19" s="21"/>
      <c r="B19" s="87"/>
      <c r="C19" s="88"/>
      <c r="D19" s="89"/>
      <c r="E19" s="23"/>
      <c r="F19" s="90"/>
      <c r="G19" s="91">
        <f>SUM(G18:G18)</f>
        <v>1001</v>
      </c>
      <c r="H19" s="90"/>
      <c r="I19" s="90"/>
      <c r="J19" s="92">
        <f>SUM(J18:J18)</f>
        <v>44.21</v>
      </c>
      <c r="K19" s="92">
        <f>SUM(K18:K18)</f>
        <v>8794.9</v>
      </c>
      <c r="L19" s="25"/>
      <c r="M19" s="26"/>
      <c r="N19" s="25"/>
      <c r="O19" s="93"/>
      <c r="P19" s="22"/>
    </row>
  </sheetData>
  <conditionalFormatting sqref="B7">
    <cfRule type="containsText" dxfId="7" priority="15" operator="containsText" text="To be shipped">
      <formula>NOT(ISERROR(SEARCH("To be shipped",B7)))</formula>
    </cfRule>
    <cfRule type="containsText" dxfId="6" priority="16" operator="containsText" text="Production">
      <formula>NOT(ISERROR(SEARCH("Production",B7)))</formula>
    </cfRule>
    <cfRule type="containsText" dxfId="5" priority="17" operator="containsText" text="Completed">
      <formula>NOT(ISERROR(SEARCH("Completed",B7)))</formula>
    </cfRule>
  </conditionalFormatting>
  <conditionalFormatting sqref="D11:D15 V17:V18">
    <cfRule type="containsText" dxfId="4" priority="18" operator="containsText" text="DELAY">
      <formula>NOT(ISERROR(SEARCH("DELAY",D11)))</formula>
    </cfRule>
    <cfRule type="containsText" dxfId="3" priority="19" operator="containsText" text="CHECK">
      <formula>NOT(ISERROR(SEARCH("CHECK",D11)))</formula>
    </cfRule>
    <cfRule type="containsText" dxfId="2" priority="20" operator="containsText" text="TIME OK">
      <formula>NOT(ISERROR(SEARCH("TIME OK",D11)))</formula>
    </cfRule>
  </conditionalFormatting>
  <conditionalFormatting sqref="D18">
    <cfRule type="duplicateValues" dxfId="1" priority="7"/>
  </conditionalFormatting>
  <conditionalFormatting sqref="D17">
    <cfRule type="duplicateValues" dxfId="0" priority="35"/>
  </conditionalFormatting>
  <dataValidations count="1">
    <dataValidation type="date" operator="greaterThan" allowBlank="1" showInputMessage="1" showErrorMessage="1" errorTitle="Error" error="Date only" sqref="B13:B15 T17 S18:T18" xr:uid="{96C56466-54B4-734A-B615-8132220656C6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2025-12-25T15:23:40Z</dcterms:created>
  <dcterms:modified xsi:type="dcterms:W3CDTF">2025-12-25T20:00:17Z</dcterms:modified>
</cp:coreProperties>
</file>