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"/>
    </mc:Choice>
  </mc:AlternateContent>
  <xr:revisionPtr revIDLastSave="0" documentId="13_ncr:1_{0FC85484-1D1E-544A-BCBC-B412CAC8E820}" xr6:coauthVersionLast="47" xr6:coauthVersionMax="47" xr10:uidLastSave="{00000000-0000-0000-0000-000000000000}"/>
  <bookViews>
    <workbookView xWindow="3500" yWindow="1900" windowWidth="19620" windowHeight="11240" xr2:uid="{5C0428E4-24B7-C24D-BBAD-BF17E63B39B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P14" i="1"/>
  <c r="M14" i="1"/>
  <c r="U14" i="1" s="1"/>
  <c r="V14" i="1" s="1"/>
  <c r="K14" i="1"/>
  <c r="J14" i="1"/>
  <c r="P13" i="1"/>
  <c r="M13" i="1"/>
  <c r="U13" i="1" s="1"/>
  <c r="V13" i="1" s="1"/>
  <c r="K13" i="1"/>
  <c r="K15" i="1" s="1"/>
  <c r="J13" i="1"/>
  <c r="J15" i="1" s="1"/>
  <c r="B1" i="1"/>
</calcChain>
</file>

<file path=xl/sharedStrings.xml><?xml version="1.0" encoding="utf-8"?>
<sst xmlns="http://schemas.openxmlformats.org/spreadsheetml/2006/main" count="50" uniqueCount="44">
  <si>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</si>
  <si>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</si>
  <si>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</si>
  <si>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</si>
  <si>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</si>
  <si>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</si>
  <si>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</si>
  <si>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</si>
  <si>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</si>
  <si>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</si>
  <si>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</si>
  <si>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</si>
  <si>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</si>
  <si>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</si>
  <si>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</si>
  <si>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</si>
  <si>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</si>
  <si>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</si>
  <si>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</si>
  <si>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</si>
  <si>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</si>
  <si>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</si>
  <si>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</si>
  <si>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</si>
  <si>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</si>
  <si>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</si>
  <si>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</si>
  <si>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</si>
  <si>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</si>
  <si>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</si>
  <si>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</si>
  <si>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</si>
  <si>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</si>
  <si>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</si>
  <si>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</si>
  <si>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</si>
  <si>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</si>
  <si>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</si>
  <si>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TBS693</t>
  </si>
  <si>
    <t>IMP000533-2025</t>
  </si>
  <si>
    <t>606438</t>
  </si>
  <si>
    <t>CINTA DE EMBALAJE 2X50 YDS YIMI</t>
  </si>
  <si>
    <t>10</t>
  </si>
  <si>
    <t>CINTA EMBALAJE AMARILLO 2X40YARDAS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</si>
</sst>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1" formatCode="_-* #,##0_餩._-;\-* #,##0_餩._-;_-* &quot;-&quot;??_餩._-;_-@_-"/>
  </numFmts>
  <fonts count="4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  <font>
      <sz val="11"/>
      <color rgb="FF212529"/>
      <name val="Helvetica Neue"/>
      <family val="2"/>
    </font>
    <font>
      <b/>
      <sz val="22"/>
      <name val="Times New Roman"/>
      <family val="1"/>
    </font>
    <font>
      <b/>
      <sz val="22"/>
      <color indexed="8"/>
      <name val="Arial"/>
      <family val="2"/>
    </font>
    <font>
      <b/>
      <sz val="22"/>
      <color theme="1"/>
      <name val="Aptos Narrow"/>
      <scheme val="minor"/>
    </font>
    <font>
      <b/>
      <sz val="10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1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1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  <xf numFmtId="0" fontId="36" fillId="0" borderId="0" xfId="0" applyFont="1"/>
    <xf numFmtId="169" fontId="37" fillId="0" borderId="4" xfId="2" applyNumberFormat="1" applyFont="1" applyBorder="1" applyAlignment="1">
      <alignment horizontal="left" vertical="center"/>
    </xf>
    <xf numFmtId="2" fontId="38" fillId="0" borderId="4" xfId="2" applyNumberFormat="1" applyFont="1" applyBorder="1" applyAlignment="1">
      <alignment horizontal="left" vertical="center" wrapText="1"/>
    </xf>
    <xf numFmtId="165" fontId="39" fillId="0" borderId="4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/>
    </xf>
    <xf numFmtId="14" fontId="39" fillId="0" borderId="6" xfId="0" applyNumberFormat="1" applyFont="1" applyBorder="1" applyAlignment="1">
      <alignment horizontal="center" vertical="center"/>
    </xf>
    <xf numFmtId="14" fontId="15" fillId="3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4" fontId="40" fillId="0" borderId="4" xfId="0" applyNumberFormat="1" applyFont="1" applyBorder="1" applyAlignment="1">
      <alignment horizontal="center" vertical="center" wrapText="1"/>
    </xf>
    <xf numFmtId="14" fontId="15" fillId="6" borderId="4" xfId="0" applyNumberFormat="1" applyFont="1" applyFill="1" applyBorder="1" applyAlignment="1">
      <alignment horizontal="center" vertical="center"/>
    </xf>
    <xf numFmtId="0" fontId="2" fillId="0" borderId="0" xfId="0" applyFont="1"/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AA17"/>
  <sheetViews>
    <sheetView tabSelected="1" topLeftCell="A12" workbookViewId="0">
      <selection activeCell="D14" sqref="D14"/>
    </sheetView>
  </sheetViews>
  <sheetFormatPr baseColWidth="10" defaultRowHeight="16"/>
  <cols>
    <col min="2" max="2" width="24.5" customWidth="1"/>
    <col min="4" max="4" width="12.5" bestFit="1" customWidth="1"/>
    <col min="7" max="7" width="13.83203125" bestFit="1" customWidth="1"/>
    <col min="8" max="8" width="11.6640625" bestFit="1" customWidth="1"/>
    <col min="11" max="11" width="16" bestFit="1" customWidth="1"/>
  </cols>
  <sheetData>
    <row r="1" spans="1:27" s="6" customFormat="1" ht="27">
      <c r="A1" s="1" t="s">
        <v>0</v>
      </c>
      <c r="B1" s="2">
        <f ca="1">TODAY()</f>
        <v>46017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7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7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7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7" s="6" customFormat="1" ht="40">
      <c r="A5" s="26" t="s">
        <v>9</v>
      </c>
      <c r="B5" s="27" t="s">
        <v>39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7" s="6" customFormat="1" ht="110" customHeight="1">
      <c r="A6" s="34" t="s">
        <v>10</v>
      </c>
      <c r="B6" s="19" t="s">
        <v>38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7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7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7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7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7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7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7" ht="231">
      <c r="A13" s="60">
        <v>1</v>
      </c>
      <c r="B13" s="61" t="s">
        <v>38</v>
      </c>
      <c r="C13" s="62"/>
      <c r="D13" s="63" t="s">
        <v>40</v>
      </c>
      <c r="E13" s="64" t="s">
        <v>41</v>
      </c>
      <c r="F13" s="65">
        <v>72</v>
      </c>
      <c r="G13" s="66">
        <v>30</v>
      </c>
      <c r="H13" s="67">
        <v>0.28499999999999998</v>
      </c>
      <c r="I13" s="68">
        <v>29.2</v>
      </c>
      <c r="J13" s="69">
        <f>H13*G13</f>
        <v>8.5499999999999989</v>
      </c>
      <c r="K13" s="69">
        <f>I13*G13</f>
        <v>876</v>
      </c>
      <c r="L13" s="70">
        <v>46011</v>
      </c>
      <c r="M13" s="70">
        <f>L13+O13</f>
        <v>46021</v>
      </c>
      <c r="N13" s="70">
        <v>46022</v>
      </c>
      <c r="O13" s="71" t="s">
        <v>42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20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7" ht="231">
      <c r="A14" s="60">
        <v>2</v>
      </c>
      <c r="B14" s="61" t="s">
        <v>38</v>
      </c>
      <c r="C14" s="62"/>
      <c r="D14" s="96">
        <v>606449</v>
      </c>
      <c r="E14" s="96" t="s">
        <v>43</v>
      </c>
      <c r="F14" s="65">
        <v>72</v>
      </c>
      <c r="G14" s="66">
        <v>100</v>
      </c>
      <c r="H14" s="97">
        <v>0.28499999999999998</v>
      </c>
      <c r="I14" s="98">
        <v>29.2</v>
      </c>
      <c r="J14" s="99">
        <f>H14*G14</f>
        <v>28.499999999999996</v>
      </c>
      <c r="K14" s="99">
        <f>I14*G14</f>
        <v>2920</v>
      </c>
      <c r="L14" s="100">
        <v>46011</v>
      </c>
      <c r="M14" s="100">
        <f>L14+O14</f>
        <v>46021</v>
      </c>
      <c r="N14" s="100">
        <v>46022</v>
      </c>
      <c r="O14" s="101" t="s">
        <v>42</v>
      </c>
      <c r="P14" s="100">
        <f>O14+N14</f>
        <v>46032</v>
      </c>
      <c r="Q14" s="102">
        <v>46006</v>
      </c>
      <c r="R14" s="102"/>
      <c r="S14" s="103">
        <v>46008</v>
      </c>
      <c r="T14" s="104">
        <v>46001</v>
      </c>
      <c r="U14" s="105">
        <f>M14-T14</f>
        <v>20</v>
      </c>
      <c r="V14" s="105" t="str">
        <f>IF(U14&lt;=-14,"DELAY",IF(U14&gt;=-7,"TIME OK","CHECK"))</f>
        <v>TIME OK</v>
      </c>
      <c r="W14" s="75" t="s">
        <v>37</v>
      </c>
      <c r="X14" s="106">
        <v>46007</v>
      </c>
      <c r="Y14" s="77"/>
      <c r="Z14" s="107"/>
      <c r="AA14" s="108"/>
    </row>
    <row r="15" spans="1:27" ht="29">
      <c r="A15" s="79"/>
      <c r="B15" s="80"/>
      <c r="C15" s="81"/>
      <c r="D15" s="82"/>
      <c r="E15" s="83"/>
      <c r="F15" s="84"/>
      <c r="G15" s="85">
        <f>SUM(G13:G14)</f>
        <v>130</v>
      </c>
      <c r="H15" s="84"/>
      <c r="I15" s="84"/>
      <c r="J15" s="86">
        <f>SUM(J13:J14)</f>
        <v>37.049999999999997</v>
      </c>
      <c r="K15" s="86">
        <f>SUM(K13:K14)</f>
        <v>3796</v>
      </c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7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  <row r="17" spans="1:26" ht="22">
      <c r="A17" s="79"/>
      <c r="B17" s="80"/>
      <c r="C17" s="81"/>
      <c r="D17" s="82"/>
      <c r="E17" s="83"/>
      <c r="F17" s="82"/>
      <c r="G17" s="93"/>
      <c r="H17" s="82"/>
      <c r="I17" s="82"/>
      <c r="J17" s="94"/>
      <c r="K17" s="94"/>
      <c r="L17" s="87"/>
      <c r="M17" s="88"/>
      <c r="N17" s="87"/>
      <c r="O17" s="89"/>
      <c r="P17" s="90"/>
      <c r="Q17" s="91"/>
      <c r="R17" s="91"/>
      <c r="S17" s="91"/>
      <c r="T17" s="91"/>
      <c r="U17" s="91"/>
      <c r="V17" s="91"/>
      <c r="W17" s="92"/>
      <c r="X17" s="92"/>
      <c r="Y17" s="91"/>
      <c r="Z17" s="91"/>
    </row>
  </sheetData>
  <conditionalFormatting sqref="B4">
    <cfRule type="containsText" dxfId="7" priority="15" operator="containsText" text="To be shipped">
      <formula>NOT(ISERROR(SEARCH("To be shipped",B4)))</formula>
    </cfRule>
    <cfRule type="containsText" dxfId="6" priority="16" operator="containsText" text="Production">
      <formula>NOT(ISERROR(SEARCH("Production",B4)))</formula>
    </cfRule>
    <cfRule type="containsText" dxfId="5" priority="17" operator="containsText" text="Completed">
      <formula>NOT(ISERROR(SEARCH("Completed",B4)))</formula>
    </cfRule>
  </conditionalFormatting>
  <conditionalFormatting sqref="D8:D11 V13:V14">
    <cfRule type="containsText" dxfId="4" priority="18" operator="containsText" text="DELAY">
      <formula>NOT(ISERROR(SEARCH("DELAY",D8)))</formula>
    </cfRule>
    <cfRule type="containsText" dxfId="3" priority="19" operator="containsText" text="CHECK">
      <formula>NOT(ISERROR(SEARCH("CHECK",D8)))</formula>
    </cfRule>
    <cfRule type="containsText" dxfId="2" priority="20" operator="containsText" text="TIME OK">
      <formula>NOT(ISERROR(SEARCH("TIME OK",D8)))</formula>
    </cfRule>
  </conditionalFormatting>
  <conditionalFormatting sqref="D13">
    <cfRule type="duplicateValues" dxfId="0" priority="21"/>
  </conditionalFormatting>
  <dataValidations disablePrompts="1" count="1">
    <dataValidation type="date" operator="greaterThan" allowBlank="1" showInputMessage="1" showErrorMessage="1" errorTitle="Error" error="Date only" sqref="B10:B11 T13:T14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2025-12-26T21:12:39Z</dcterms:modified>
</cp:coreProperties>
</file>