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semanuelquirozzafra/Downloads/"/>
    </mc:Choice>
  </mc:AlternateContent>
  <xr:revisionPtr revIDLastSave="0" documentId="13_ncr:1_{EC08E537-40FC-BB44-BE12-D5384FBB09C4}" xr6:coauthVersionLast="47" xr6:coauthVersionMax="47" xr10:uidLastSave="{00000000-0000-0000-0000-000000000000}"/>
  <bookViews>
    <workbookView xWindow="0" yWindow="2280" windowWidth="25600" windowHeight="11240" xr2:uid="{5C0428E4-24B7-C24D-BBAD-BF17E63B39B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P13" i="1" l="1"/>
  <c r="M13" i="1"/>
  <c r="U13" i="1" s="1"/>
  <c r="V13" i="1" s="1"/>
  <c r="K13" i="1"/>
  <c r="K14" i="1" s="1"/>
  <c r="J13" i="1"/>
  <c r="J14" i="1" s="1"/>
  <c r="B1" i="1"/>
</calcChain>
</file>

<file path=xl/sharedStrings.xml><?xml version="1.0" encoding="utf-8"?>
<sst xmlns="http://schemas.openxmlformats.org/spreadsheetml/2006/main" count="46" uniqueCount="43">
  <si>
    <t>Date:</t>
  </si>
  <si>
    <t>Color</t>
  </si>
  <si>
    <t>Range</t>
  </si>
  <si>
    <t>TIME OK</t>
  </si>
  <si>
    <t xml:space="preserve"> 0 TO 7 DAYS AFTER PI DATE</t>
  </si>
  <si>
    <t>CHECK</t>
  </si>
  <si>
    <t>7 TO 14 DAYS AFTER PI DATE</t>
  </si>
  <si>
    <t>Status</t>
  </si>
  <si>
    <t>Production</t>
  </si>
  <si>
    <t>Reference TL</t>
  </si>
  <si>
    <t>CLAC number</t>
  </si>
  <si>
    <t>QTY and type Of containers:</t>
  </si>
  <si>
    <t>2x40HQ</t>
  </si>
  <si>
    <t>Line </t>
  </si>
  <si>
    <t>Partial</t>
  </si>
  <si>
    <t>CODE</t>
  </si>
  <si>
    <t>product</t>
  </si>
  <si>
    <t>QTY/CTN</t>
  </si>
  <si>
    <t>TOTAL CTN</t>
  </si>
  <si>
    <t>CBM/CTN</t>
  </si>
  <si>
    <t>GW/CTN</t>
  </si>
  <si>
    <t>TOTAL CBM</t>
  </si>
  <si>
    <t>TOTAL WEIGHT</t>
  </si>
  <si>
    <t>PI CONFIRM DATE</t>
  </si>
  <si>
    <t>PI DELIVERY DATE</t>
  </si>
  <si>
    <t>artwork confirm Date (Production start date)</t>
  </si>
  <si>
    <t>Production days</t>
  </si>
  <si>
    <t>Estimated date after start production</t>
  </si>
  <si>
    <t>Production report</t>
  </si>
  <si>
    <r>
      <rPr>
        <b/>
        <sz val="11"/>
        <color rgb="FF000000"/>
        <rFont val="Aptos Narrow"/>
        <family val="3"/>
        <charset val="134"/>
        <scheme val="minor"/>
      </rPr>
      <t>O</t>
    </r>
    <r>
      <rPr>
        <b/>
        <sz val="11"/>
        <color rgb="FF000000"/>
        <rFont val="Aptos Narrow"/>
        <family val="3"/>
        <charset val="134"/>
        <scheme val="minor"/>
      </rPr>
      <t>K date production report</t>
    </r>
  </si>
  <si>
    <t>Loading report</t>
  </si>
  <si>
    <t>Date order is ready</t>
  </si>
  <si>
    <t>DELAY according PI</t>
  </si>
  <si>
    <t>STATUS</t>
  </si>
  <si>
    <t>COMMENTS ADA</t>
  </si>
  <si>
    <t>Date of commets</t>
  </si>
  <si>
    <t>COMMENTS KARLA</t>
  </si>
  <si>
    <t>Insufficient materials, 3 fewer boxes. Next shipment scheduled</t>
  </si>
  <si>
    <t>10</t>
  </si>
  <si>
    <t>707091</t>
  </si>
  <si>
    <t>SILICONA BARRA DELG OVE 800GR (71 APRX)</t>
  </si>
  <si>
    <t>IMP0005343-2025</t>
  </si>
  <si>
    <t>CLAC1557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</si>
</sst>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_ ;[Red]\-0\ "/>
    <numFmt numFmtId="165" formatCode="0.00_ "/>
    <numFmt numFmtId="166" formatCode="0.00_);[Red]\(0.00\)"/>
    <numFmt numFmtId="167" formatCode="[$-409]mmm\-yy;@"/>
    <numFmt numFmtId="168" formatCode="0_);[Red]\(0\)"/>
    <numFmt numFmtId="169" formatCode="0.0000"/>
    <numFmt numFmtId="170" formatCode="_-* #,##0_餩._-;\-* #,##0_餩._-;_-* &quot;-&quot;??_餩._-;_-@_-"/>
  </numFmts>
  <fonts count="36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Display"/>
      <family val="2"/>
      <scheme val="maj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4"/>
      <color rgb="FF000000"/>
      <name val="Aptos Narrow"/>
      <scheme val="minor"/>
    </font>
    <font>
      <b/>
      <sz val="14"/>
      <color theme="1"/>
      <name val="Aptos Narrow"/>
      <scheme val="minor"/>
    </font>
    <font>
      <b/>
      <sz val="11"/>
      <color theme="1"/>
      <name val="Aptos Narrow"/>
      <scheme val="minor"/>
    </font>
    <font>
      <b/>
      <sz val="11"/>
      <color rgb="FF000000"/>
      <name val="Aptos Narrow"/>
      <scheme val="minor"/>
    </font>
    <font>
      <b/>
      <sz val="11"/>
      <color rgb="FF000000"/>
      <name val="Aptos Narrow"/>
      <family val="3"/>
      <charset val="134"/>
      <scheme val="minor"/>
    </font>
    <font>
      <sz val="10"/>
      <color indexed="8"/>
      <name val="Arial"/>
      <family val="2"/>
    </font>
    <font>
      <sz val="14"/>
      <color indexed="8"/>
      <name val="Times New Roman"/>
      <family val="1"/>
    </font>
    <font>
      <b/>
      <sz val="22"/>
      <color rgb="FF000000"/>
      <name val="Aptos Narrow"/>
      <scheme val="minor"/>
    </font>
    <font>
      <sz val="22"/>
      <color theme="1"/>
      <name val="Aptos Narrow"/>
      <scheme val="minor"/>
    </font>
    <font>
      <sz val="12"/>
      <name val="宋体"/>
      <charset val="134"/>
    </font>
    <font>
      <sz val="22"/>
      <color theme="1"/>
      <name val="Times New Roman"/>
      <family val="1"/>
    </font>
    <font>
      <sz val="12"/>
      <color theme="1"/>
      <name val="Times New Roman"/>
      <family val="1"/>
    </font>
    <font>
      <sz val="11"/>
      <color indexed="8"/>
      <name val="宋体"/>
      <family val="3"/>
      <charset val="134"/>
    </font>
    <font>
      <sz val="22"/>
      <name val="Times New Roman"/>
      <family val="1"/>
    </font>
    <font>
      <sz val="22"/>
      <color indexed="8"/>
      <name val="Times New Roman"/>
      <family val="1"/>
    </font>
    <font>
      <sz val="22"/>
      <color indexed="8"/>
      <name val="Arial"/>
      <family val="2"/>
    </font>
    <font>
      <sz val="14"/>
      <color theme="1"/>
      <name val="Aptos Narrow"/>
      <scheme val="minor"/>
    </font>
    <font>
      <sz val="11"/>
      <color theme="1"/>
      <name val="Aptos Narrow"/>
      <scheme val="minor"/>
    </font>
    <font>
      <b/>
      <sz val="16"/>
      <color rgb="FF000000"/>
      <name val="Verdana"/>
      <family val="2"/>
    </font>
    <font>
      <sz val="10"/>
      <color rgb="FF000000"/>
      <name val="Verdana"/>
      <family val="2"/>
    </font>
    <font>
      <sz val="10"/>
      <name val="Arial"/>
      <family val="2"/>
    </font>
    <font>
      <sz val="16"/>
      <color theme="1"/>
      <name val="Aptos Narrow"/>
      <scheme val="minor"/>
    </font>
    <font>
      <sz val="12"/>
      <color theme="1"/>
      <name val="Aptos Narrow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DACE6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18" fillId="0" borderId="0"/>
    <xf numFmtId="0" fontId="22" fillId="0" borderId="0">
      <alignment vertical="center"/>
    </xf>
    <xf numFmtId="167" fontId="25" fillId="0" borderId="0">
      <alignment vertical="center"/>
    </xf>
    <xf numFmtId="0" fontId="18" fillId="0" borderId="0"/>
    <xf numFmtId="0" fontId="33" fillId="0" borderId="0"/>
    <xf numFmtId="0" fontId="22" fillId="0" borderId="0">
      <alignment vertical="center"/>
    </xf>
  </cellStyleXfs>
  <cellXfs count="96">
    <xf numFmtId="0" fontId="0" fillId="0" borderId="0" xfId="0"/>
    <xf numFmtId="0" fontId="3" fillId="0" borderId="0" xfId="0" applyFont="1" applyAlignment="1">
      <alignment horizontal="center"/>
    </xf>
    <xf numFmtId="1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14" fontId="5" fillId="0" borderId="0" xfId="0" applyNumberFormat="1" applyFont="1"/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164" fontId="7" fillId="2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9" fillId="4" borderId="4" xfId="0" applyFont="1" applyFill="1" applyBorder="1" applyAlignment="1">
      <alignment horizontal="left" vertical="center"/>
    </xf>
    <xf numFmtId="0" fontId="9" fillId="0" borderId="4" xfId="0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 wrapText="1"/>
    </xf>
    <xf numFmtId="165" fontId="10" fillId="0" borderId="0" xfId="0" applyNumberFormat="1" applyFont="1"/>
    <xf numFmtId="14" fontId="10" fillId="0" borderId="0" xfId="0" applyNumberFormat="1" applyFont="1"/>
    <xf numFmtId="166" fontId="10" fillId="0" borderId="0" xfId="0" applyNumberFormat="1" applyFont="1"/>
    <xf numFmtId="0" fontId="9" fillId="5" borderId="4" xfId="0" applyFont="1" applyFill="1" applyBorder="1" applyAlignment="1">
      <alignment horizontal="left"/>
    </xf>
    <xf numFmtId="0" fontId="9" fillId="5" borderId="4" xfId="0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9" fillId="6" borderId="0" xfId="0" applyFont="1" applyFill="1" applyAlignment="1">
      <alignment horizontal="right" vertical="center" wrapText="1"/>
    </xf>
    <xf numFmtId="14" fontId="10" fillId="6" borderId="0" xfId="0" applyNumberFormat="1" applyFont="1" applyFill="1"/>
    <xf numFmtId="0" fontId="9" fillId="7" borderId="4" xfId="0" applyFont="1" applyFill="1" applyBorder="1" applyAlignment="1">
      <alignment horizontal="right" vertical="center"/>
    </xf>
    <xf numFmtId="14" fontId="7" fillId="7" borderId="4" xfId="0" applyNumberFormat="1" applyFont="1" applyFill="1" applyBorder="1" applyAlignment="1">
      <alignment horizontal="right" vertical="center"/>
    </xf>
    <xf numFmtId="0" fontId="5" fillId="0" borderId="0" xfId="0" applyFont="1" applyAlignment="1">
      <alignment wrapText="1"/>
    </xf>
    <xf numFmtId="0" fontId="11" fillId="5" borderId="4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right" vertical="center" wrapText="1"/>
    </xf>
    <xf numFmtId="14" fontId="10" fillId="7" borderId="4" xfId="0" applyNumberFormat="1" applyFont="1" applyFill="1" applyBorder="1" applyAlignment="1">
      <alignment wrapText="1"/>
    </xf>
    <xf numFmtId="0" fontId="9" fillId="5" borderId="4" xfId="0" applyFont="1" applyFill="1" applyBorder="1" applyAlignment="1">
      <alignment horizontal="right" vertical="center"/>
    </xf>
    <xf numFmtId="165" fontId="9" fillId="5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166" fontId="9" fillId="0" borderId="4" xfId="0" applyNumberFormat="1" applyFont="1" applyBorder="1" applyAlignment="1">
      <alignment horizontal="left" vertical="center" wrapText="1"/>
    </xf>
    <xf numFmtId="0" fontId="9" fillId="7" borderId="4" xfId="0" applyFont="1" applyFill="1" applyBorder="1" applyAlignment="1">
      <alignment horizontal="right" wrapText="1"/>
    </xf>
    <xf numFmtId="166" fontId="12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right" vertical="center"/>
    </xf>
    <xf numFmtId="0" fontId="13" fillId="5" borderId="4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left" vertical="center" wrapText="1"/>
    </xf>
    <xf numFmtId="165" fontId="13" fillId="5" borderId="4" xfId="0" applyNumberFormat="1" applyFont="1" applyFill="1" applyBorder="1" applyAlignment="1">
      <alignment horizontal="center" vertical="center" wrapText="1"/>
    </xf>
    <xf numFmtId="14" fontId="14" fillId="7" borderId="4" xfId="0" applyNumberFormat="1" applyFont="1" applyFill="1" applyBorder="1" applyAlignment="1">
      <alignment horizontal="center" vertical="center" wrapText="1"/>
    </xf>
    <xf numFmtId="14" fontId="13" fillId="5" borderId="4" xfId="0" applyNumberFormat="1" applyFont="1" applyFill="1" applyBorder="1" applyAlignment="1">
      <alignment horizontal="center" vertical="center" wrapText="1"/>
    </xf>
    <xf numFmtId="166" fontId="14" fillId="7" borderId="4" xfId="0" applyNumberFormat="1" applyFont="1" applyFill="1" applyBorder="1" applyAlignment="1">
      <alignment horizontal="center" vertical="center" wrapText="1"/>
    </xf>
    <xf numFmtId="166" fontId="15" fillId="7" borderId="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5" fillId="7" borderId="0" xfId="0" applyFont="1" applyFill="1" applyAlignment="1">
      <alignment horizontal="center" vertical="center"/>
    </xf>
    <xf numFmtId="0" fontId="15" fillId="7" borderId="4" xfId="0" applyFont="1" applyFill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49" fontId="23" fillId="0" borderId="4" xfId="2" applyNumberFormat="1" applyFont="1" applyBorder="1" applyAlignment="1">
      <alignment horizontal="center" vertical="center" wrapText="1"/>
    </xf>
    <xf numFmtId="0" fontId="24" fillId="0" borderId="4" xfId="2" applyFont="1" applyBorder="1" applyAlignment="1">
      <alignment horizontal="center" vertical="center" wrapText="1"/>
    </xf>
    <xf numFmtId="168" fontId="26" fillId="0" borderId="5" xfId="3" applyNumberFormat="1" applyFont="1" applyBorder="1" applyAlignment="1">
      <alignment horizontal="left" vertical="center" wrapText="1"/>
    </xf>
    <xf numFmtId="0" fontId="27" fillId="8" borderId="4" xfId="2" applyFont="1" applyFill="1" applyBorder="1" applyAlignment="1">
      <alignment horizontal="left" vertical="center" wrapText="1"/>
    </xf>
    <xf numFmtId="169" fontId="26" fillId="0" borderId="4" xfId="2" applyNumberFormat="1" applyFont="1" applyBorder="1" applyAlignment="1">
      <alignment horizontal="left" vertical="center"/>
    </xf>
    <xf numFmtId="2" fontId="28" fillId="0" borderId="4" xfId="2" applyNumberFormat="1" applyFont="1" applyBorder="1" applyAlignment="1">
      <alignment horizontal="left" vertical="center" wrapText="1"/>
    </xf>
    <xf numFmtId="165" fontId="21" fillId="0" borderId="4" xfId="0" applyNumberFormat="1" applyFont="1" applyBorder="1" applyAlignment="1">
      <alignment horizontal="center" vertical="center"/>
    </xf>
    <xf numFmtId="14" fontId="29" fillId="0" borderId="4" xfId="0" applyNumberFormat="1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14" fontId="30" fillId="0" borderId="4" xfId="0" applyNumberFormat="1" applyFont="1" applyBorder="1" applyAlignment="1">
      <alignment horizontal="center" vertical="center"/>
    </xf>
    <xf numFmtId="14" fontId="30" fillId="3" borderId="4" xfId="0" applyNumberFormat="1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1" fillId="0" borderId="4" xfId="0" applyFont="1" applyBorder="1" applyAlignment="1">
      <alignment vertical="center" wrapText="1"/>
    </xf>
    <xf numFmtId="14" fontId="32" fillId="0" borderId="4" xfId="0" applyNumberFormat="1" applyFont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14" fontId="30" fillId="6" borderId="4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4" fillId="0" borderId="0" xfId="0" applyFont="1" applyAlignment="1">
      <alignment wrapText="1"/>
    </xf>
    <xf numFmtId="0" fontId="34" fillId="0" borderId="0" xfId="0" applyFont="1" applyAlignment="1">
      <alignment horizontal="center"/>
    </xf>
    <xf numFmtId="0" fontId="34" fillId="0" borderId="0" xfId="0" applyFont="1"/>
    <xf numFmtId="0" fontId="29" fillId="0" borderId="0" xfId="0" applyFont="1" applyAlignment="1">
      <alignment horizontal="left" wrapText="1"/>
    </xf>
    <xf numFmtId="0" fontId="21" fillId="0" borderId="0" xfId="0" applyFont="1"/>
    <xf numFmtId="170" fontId="21" fillId="0" borderId="0" xfId="0" applyNumberFormat="1" applyFont="1"/>
    <xf numFmtId="165" fontId="21" fillId="0" borderId="0" xfId="0" applyNumberFormat="1" applyFont="1"/>
    <xf numFmtId="14" fontId="29" fillId="0" borderId="0" xfId="0" applyNumberFormat="1" applyFont="1"/>
    <xf numFmtId="166" fontId="29" fillId="0" borderId="0" xfId="0" applyNumberFormat="1" applyFont="1"/>
    <xf numFmtId="49" fontId="29" fillId="0" borderId="0" xfId="0" applyNumberFormat="1" applyFont="1"/>
    <xf numFmtId="0" fontId="29" fillId="0" borderId="0" xfId="0" applyFont="1"/>
    <xf numFmtId="0" fontId="30" fillId="0" borderId="0" xfId="0" applyFont="1"/>
    <xf numFmtId="0" fontId="35" fillId="0" borderId="0" xfId="0" applyFont="1" applyAlignment="1">
      <alignment wrapText="1"/>
    </xf>
    <xf numFmtId="170" fontId="34" fillId="0" borderId="0" xfId="0" applyNumberFormat="1" applyFont="1"/>
    <xf numFmtId="165" fontId="34" fillId="0" borderId="0" xfId="0" applyNumberFormat="1" applyFont="1"/>
    <xf numFmtId="14" fontId="21" fillId="0" borderId="6" xfId="0" applyNumberFormat="1" applyFont="1" applyBorder="1" applyAlignment="1">
      <alignment horizontal="center" vertical="center"/>
    </xf>
  </cellXfs>
  <cellStyles count="7">
    <cellStyle name="Normal" xfId="0" builtinId="0"/>
    <cellStyle name="Normal 2" xfId="4" xr:uid="{B9926A6E-A78B-DE40-96C6-FC38B031E9CD}"/>
    <cellStyle name="Normal 2 2" xfId="5" xr:uid="{6E6DDFBB-D8E7-8E48-8A15-FDEEA75877BD}"/>
    <cellStyle name="常规 16" xfId="3" xr:uid="{B2A34578-A8C5-244A-A769-9B6D78963D91}"/>
    <cellStyle name="常规 2" xfId="2" xr:uid="{E67A6FAC-2CFE-4E42-A149-7C562CA06E2A}"/>
    <cellStyle name="常规 2 2" xfId="6" xr:uid="{01EF0F26-D07B-944C-BCE0-C988A85082CF}"/>
    <cellStyle name="常规 3" xfId="1" xr:uid="{0D3580E7-DE41-A448-81DA-53D8DC03007E}"/>
  </cellStyles>
  <dxfs count="7"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rgb="FF00B05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color theme="0"/>
      </font>
      <fill>
        <patternFill patternType="solid">
          <bgColor rgb="FF0070C0"/>
        </patternFill>
      </fill>
    </dxf>
    <dxf>
      <font>
        <b/>
        <i val="0"/>
        <color theme="0"/>
      </font>
      <fill>
        <patternFill patternType="solid">
          <bgColor theme="5" tint="-0.24994659260841701"/>
        </patternFill>
      </fill>
    </dxf>
    <dxf>
      <font>
        <b/>
        <i val="0"/>
        <color theme="0"/>
      </font>
      <fill>
        <patternFill patternType="solid">
          <fgColor rgb="FF709D57"/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5B14A-193A-D148-BD24-E7C1B609622D}">
  <dimension ref="A1:Z16"/>
  <sheetViews>
    <sheetView tabSelected="1" topLeftCell="A4" workbookViewId="0">
      <selection activeCell="B7" sqref="B7"/>
    </sheetView>
  </sheetViews>
  <sheetFormatPr baseColWidth="10" defaultRowHeight="16"/>
  <cols>
    <col min="2" max="2" width="24.5" customWidth="1"/>
    <col min="4" max="4" width="12.5" bestFit="1" customWidth="1"/>
    <col min="7" max="7" width="16.83203125" bestFit="1" customWidth="1"/>
    <col min="8" max="8" width="11.6640625" bestFit="1" customWidth="1"/>
    <col min="10" max="10" width="12.33203125" bestFit="1" customWidth="1"/>
    <col min="11" max="11" width="16" bestFit="1" customWidth="1"/>
    <col min="19" max="19" width="15.1640625" bestFit="1" customWidth="1"/>
  </cols>
  <sheetData>
    <row r="1" spans="1:26" s="6" customFormat="1" ht="27">
      <c r="A1" s="1" t="s">
        <v>0</v>
      </c>
      <c r="B1" s="2">
        <f ca="1">TODAY()</f>
        <v>46021</v>
      </c>
      <c r="C1" s="3"/>
      <c r="D1" s="4"/>
      <c r="E1" s="5"/>
      <c r="L1" s="7"/>
      <c r="N1" s="7"/>
      <c r="V1" s="8" t="s">
        <v>1</v>
      </c>
      <c r="W1" s="9" t="s">
        <v>2</v>
      </c>
      <c r="X1" s="10"/>
    </row>
    <row r="2" spans="1:26" s="6" customFormat="1" ht="18.75" customHeight="1">
      <c r="A2" s="3"/>
      <c r="C2" s="3"/>
      <c r="E2" s="11"/>
      <c r="L2" s="7"/>
      <c r="N2" s="7"/>
      <c r="V2" s="12" t="s">
        <v>3</v>
      </c>
      <c r="W2" s="13" t="s">
        <v>4</v>
      </c>
      <c r="X2" s="14"/>
    </row>
    <row r="3" spans="1:26" s="6" customFormat="1" ht="48">
      <c r="A3" s="3"/>
      <c r="C3" s="3"/>
      <c r="E3" s="11"/>
      <c r="L3" s="7"/>
      <c r="N3" s="7"/>
      <c r="V3" s="15" t="s">
        <v>5</v>
      </c>
      <c r="W3" s="16" t="s">
        <v>6</v>
      </c>
      <c r="X3" s="17"/>
    </row>
    <row r="4" spans="1:26" s="6" customFormat="1" ht="54.75" customHeight="1">
      <c r="A4" s="18" t="s">
        <v>7</v>
      </c>
      <c r="B4" s="19" t="s">
        <v>8</v>
      </c>
      <c r="C4" s="20"/>
      <c r="D4" s="21"/>
      <c r="E4" s="22"/>
      <c r="F4" s="21"/>
      <c r="G4" s="21"/>
      <c r="H4" s="21"/>
      <c r="I4" s="21"/>
      <c r="J4" s="23"/>
      <c r="K4" s="23"/>
      <c r="L4" s="24"/>
      <c r="M4" s="25"/>
      <c r="N4" s="24"/>
      <c r="O4" s="21"/>
      <c r="P4" s="21"/>
      <c r="W4" s="17"/>
      <c r="X4" s="17"/>
    </row>
    <row r="5" spans="1:26" s="6" customFormat="1" ht="20">
      <c r="A5" s="26" t="s">
        <v>9</v>
      </c>
      <c r="B5" s="27" t="s">
        <v>41</v>
      </c>
      <c r="C5" s="28"/>
      <c r="D5" s="21"/>
      <c r="E5" s="29"/>
      <c r="F5" s="30"/>
      <c r="G5" s="21"/>
      <c r="H5" s="21"/>
      <c r="I5" s="31"/>
      <c r="J5" s="32"/>
      <c r="K5" s="23"/>
      <c r="L5" s="24"/>
      <c r="M5" s="25"/>
      <c r="N5" s="24"/>
      <c r="O5" s="21"/>
      <c r="P5" s="21"/>
      <c r="W5" s="33"/>
      <c r="X5" s="33"/>
    </row>
    <row r="6" spans="1:26" s="6" customFormat="1" ht="110" customHeight="1">
      <c r="A6" s="34" t="s">
        <v>10</v>
      </c>
      <c r="B6" s="19" t="s">
        <v>42</v>
      </c>
      <c r="C6" s="28"/>
      <c r="D6" s="21"/>
      <c r="E6" s="35"/>
      <c r="F6" s="36"/>
      <c r="G6" s="21"/>
      <c r="H6" s="21"/>
      <c r="I6" s="37"/>
      <c r="J6" s="38"/>
      <c r="K6" s="23"/>
      <c r="L6" s="24"/>
      <c r="M6" s="25"/>
      <c r="N6" s="24"/>
      <c r="O6" s="21"/>
      <c r="P6" s="21"/>
      <c r="Q6" s="39"/>
      <c r="R6" s="39"/>
      <c r="W6" s="33"/>
      <c r="X6" s="33"/>
    </row>
    <row r="7" spans="1:26" s="6" customFormat="1" ht="80">
      <c r="A7" s="40" t="s">
        <v>11</v>
      </c>
      <c r="B7" s="27" t="s">
        <v>12</v>
      </c>
      <c r="C7" s="28"/>
      <c r="D7" s="21"/>
      <c r="E7" s="41"/>
      <c r="F7" s="36"/>
      <c r="G7" s="21"/>
      <c r="H7" s="21"/>
      <c r="I7" s="37"/>
      <c r="J7" s="38"/>
      <c r="K7" s="23"/>
      <c r="L7" s="24"/>
      <c r="M7" s="25"/>
      <c r="N7" s="24"/>
      <c r="O7" s="21"/>
      <c r="P7" s="21"/>
      <c r="W7" s="33"/>
      <c r="X7" s="33"/>
    </row>
    <row r="8" spans="1:26" s="6" customFormat="1" ht="19">
      <c r="A8" s="42"/>
      <c r="B8" s="43"/>
      <c r="C8" s="20"/>
      <c r="D8" s="44"/>
      <c r="E8" s="41"/>
      <c r="F8" s="36"/>
      <c r="G8" s="21"/>
      <c r="H8" s="21"/>
      <c r="I8" s="37"/>
      <c r="J8" s="38"/>
      <c r="K8" s="23"/>
      <c r="L8" s="24"/>
      <c r="M8" s="25"/>
      <c r="N8" s="24"/>
      <c r="O8" s="21"/>
      <c r="P8" s="21"/>
      <c r="W8" s="33"/>
      <c r="X8" s="33"/>
    </row>
    <row r="9" spans="1:26" s="6" customFormat="1" ht="19">
      <c r="A9" s="45"/>
      <c r="B9" s="46"/>
      <c r="C9" s="20"/>
      <c r="D9" s="44"/>
      <c r="E9" s="41"/>
      <c r="F9" s="36"/>
      <c r="G9" s="21"/>
      <c r="H9" s="21"/>
      <c r="I9" s="37"/>
      <c r="J9" s="38"/>
      <c r="K9" s="23"/>
      <c r="L9" s="24"/>
      <c r="M9" s="25"/>
      <c r="N9" s="24"/>
      <c r="O9" s="21"/>
      <c r="P9" s="21"/>
      <c r="W9" s="33"/>
      <c r="X9" s="33"/>
    </row>
    <row r="10" spans="1:26" s="6" customFormat="1" ht="19">
      <c r="A10" s="45"/>
      <c r="B10" s="46"/>
      <c r="C10" s="20"/>
      <c r="D10" s="44"/>
      <c r="E10" s="41"/>
      <c r="F10" s="36"/>
      <c r="G10" s="21"/>
      <c r="H10" s="21"/>
      <c r="I10" s="37"/>
      <c r="J10" s="38"/>
      <c r="K10" s="23"/>
      <c r="L10" s="24"/>
      <c r="M10" s="25"/>
      <c r="N10" s="24"/>
      <c r="O10" s="21"/>
      <c r="P10" s="21"/>
      <c r="W10" s="33"/>
      <c r="X10" s="33"/>
    </row>
    <row r="11" spans="1:26" s="6" customFormat="1" ht="19">
      <c r="A11" s="47"/>
      <c r="B11" s="46"/>
      <c r="C11" s="20"/>
      <c r="D11" s="44"/>
      <c r="E11" s="48"/>
      <c r="F11" s="24"/>
      <c r="G11" s="21"/>
      <c r="H11" s="21"/>
      <c r="I11" s="49"/>
      <c r="J11" s="23"/>
      <c r="K11" s="23"/>
      <c r="L11" s="24"/>
      <c r="M11" s="25"/>
      <c r="N11" s="24"/>
      <c r="O11" s="21"/>
      <c r="P11" s="21"/>
      <c r="W11" s="33"/>
      <c r="X11" s="33"/>
    </row>
    <row r="12" spans="1:26" s="6" customFormat="1" ht="120">
      <c r="A12" s="50" t="s">
        <v>13</v>
      </c>
      <c r="B12" s="50" t="s">
        <v>10</v>
      </c>
      <c r="C12" s="50" t="s">
        <v>14</v>
      </c>
      <c r="D12" s="50" t="s">
        <v>15</v>
      </c>
      <c r="E12" s="51" t="s">
        <v>16</v>
      </c>
      <c r="F12" s="50" t="s">
        <v>17</v>
      </c>
      <c r="G12" s="50" t="s">
        <v>18</v>
      </c>
      <c r="H12" s="50" t="s">
        <v>19</v>
      </c>
      <c r="I12" s="50" t="s">
        <v>20</v>
      </c>
      <c r="J12" s="52" t="s">
        <v>21</v>
      </c>
      <c r="K12" s="52" t="s">
        <v>22</v>
      </c>
      <c r="L12" s="53" t="s">
        <v>23</v>
      </c>
      <c r="M12" s="54" t="s">
        <v>24</v>
      </c>
      <c r="N12" s="53" t="s">
        <v>25</v>
      </c>
      <c r="O12" s="55" t="s">
        <v>26</v>
      </c>
      <c r="P12" s="50" t="s">
        <v>27</v>
      </c>
      <c r="Q12" s="56" t="s">
        <v>28</v>
      </c>
      <c r="R12" s="57" t="s">
        <v>29</v>
      </c>
      <c r="S12" s="56" t="s">
        <v>30</v>
      </c>
      <c r="T12" s="56" t="s">
        <v>31</v>
      </c>
      <c r="U12" s="57" t="s">
        <v>32</v>
      </c>
      <c r="V12" s="57" t="s">
        <v>33</v>
      </c>
      <c r="W12" s="58" t="s">
        <v>34</v>
      </c>
      <c r="X12" s="59" t="s">
        <v>35</v>
      </c>
      <c r="Y12" s="57" t="s">
        <v>36</v>
      </c>
      <c r="Z12" s="57" t="s">
        <v>35</v>
      </c>
    </row>
    <row r="13" spans="1:26" ht="161" customHeight="1">
      <c r="A13" s="60">
        <v>1</v>
      </c>
      <c r="B13" s="61" t="s">
        <v>42</v>
      </c>
      <c r="C13" s="62"/>
      <c r="D13" s="63" t="s">
        <v>39</v>
      </c>
      <c r="E13" s="64" t="s">
        <v>40</v>
      </c>
      <c r="F13" s="65">
        <v>24</v>
      </c>
      <c r="G13" s="66">
        <v>300</v>
      </c>
      <c r="H13" s="67">
        <v>0.28499999999999998</v>
      </c>
      <c r="I13" s="68">
        <v>29.2</v>
      </c>
      <c r="J13" s="69">
        <f>H13*G13</f>
        <v>85.499999999999986</v>
      </c>
      <c r="K13" s="69">
        <f>I13*G13</f>
        <v>8760</v>
      </c>
      <c r="L13" s="70">
        <v>46020</v>
      </c>
      <c r="M13" s="70">
        <f>L13+O13</f>
        <v>46030</v>
      </c>
      <c r="N13" s="70">
        <v>46022</v>
      </c>
      <c r="O13" s="71" t="s">
        <v>38</v>
      </c>
      <c r="P13" s="70">
        <f>O13+N13</f>
        <v>46032</v>
      </c>
      <c r="Q13" s="72">
        <v>46006</v>
      </c>
      <c r="R13" s="72"/>
      <c r="S13" s="95">
        <v>46008</v>
      </c>
      <c r="T13" s="73">
        <v>46001</v>
      </c>
      <c r="U13" s="74">
        <f>M13-T13</f>
        <v>29</v>
      </c>
      <c r="V13" s="74" t="str">
        <f>IF(U13&lt;=-14,"DELAY",IF(U13&gt;=-7,"TIME OK","CHECK"))</f>
        <v>TIME OK</v>
      </c>
      <c r="W13" s="75" t="s">
        <v>37</v>
      </c>
      <c r="X13" s="76">
        <v>46007</v>
      </c>
      <c r="Y13" s="77"/>
      <c r="Z13" s="78"/>
    </row>
    <row r="14" spans="1:26" ht="29">
      <c r="A14" s="79"/>
      <c r="B14" s="80"/>
      <c r="C14" s="81"/>
      <c r="D14" s="82"/>
      <c r="E14" s="83"/>
      <c r="F14" s="84"/>
      <c r="G14" s="85">
        <f>SUM(G13:G13)</f>
        <v>300</v>
      </c>
      <c r="H14" s="84"/>
      <c r="I14" s="84"/>
      <c r="J14" s="86">
        <f>SUM(J13:J13)</f>
        <v>85.499999999999986</v>
      </c>
      <c r="K14" s="86">
        <f>SUM(K13:K13)</f>
        <v>8760</v>
      </c>
      <c r="L14" s="87"/>
      <c r="M14" s="88"/>
      <c r="N14" s="87"/>
      <c r="O14" s="89"/>
      <c r="P14" s="90"/>
      <c r="Q14" s="91"/>
      <c r="R14" s="91"/>
      <c r="S14" s="91"/>
      <c r="T14" s="91"/>
      <c r="U14" s="91"/>
      <c r="V14" s="91"/>
      <c r="W14" s="92"/>
      <c r="X14" s="92"/>
      <c r="Y14" s="91"/>
      <c r="Z14" s="91"/>
    </row>
    <row r="15" spans="1:26" ht="22">
      <c r="A15" s="79"/>
      <c r="B15" s="80"/>
      <c r="C15" s="81"/>
      <c r="D15" s="82"/>
      <c r="E15" s="83"/>
      <c r="F15" s="82"/>
      <c r="G15" s="93"/>
      <c r="H15" s="82"/>
      <c r="I15" s="82"/>
      <c r="J15" s="94"/>
      <c r="K15" s="94"/>
      <c r="L15" s="87"/>
      <c r="M15" s="88"/>
      <c r="N15" s="87"/>
      <c r="O15" s="89"/>
      <c r="P15" s="90"/>
      <c r="Q15" s="91"/>
      <c r="R15" s="91"/>
      <c r="S15" s="91"/>
      <c r="T15" s="91"/>
      <c r="U15" s="91"/>
      <c r="V15" s="91"/>
      <c r="W15" s="92"/>
      <c r="X15" s="92"/>
      <c r="Y15" s="91"/>
      <c r="Z15" s="91"/>
    </row>
    <row r="16" spans="1:26" ht="22">
      <c r="A16" s="79"/>
      <c r="B16" s="80"/>
      <c r="C16" s="81"/>
      <c r="D16" s="82"/>
      <c r="E16" s="83"/>
      <c r="F16" s="82"/>
      <c r="G16" s="93"/>
      <c r="H16" s="82"/>
      <c r="I16" s="82"/>
      <c r="J16" s="94"/>
      <c r="K16" s="94"/>
      <c r="L16" s="87"/>
      <c r="M16" s="88"/>
      <c r="N16" s="87"/>
      <c r="O16" s="89"/>
      <c r="P16" s="90"/>
      <c r="Q16" s="91"/>
      <c r="R16" s="91"/>
      <c r="S16" s="91"/>
      <c r="T16" s="91"/>
      <c r="U16" s="91"/>
      <c r="V16" s="91"/>
      <c r="W16" s="92"/>
      <c r="X16" s="92"/>
      <c r="Y16" s="91"/>
      <c r="Z16" s="91"/>
    </row>
  </sheetData>
  <conditionalFormatting sqref="B4">
    <cfRule type="containsText" dxfId="6" priority="16" operator="containsText" text="To be shipped">
      <formula>NOT(ISERROR(SEARCH("To be shipped",B4)))</formula>
    </cfRule>
    <cfRule type="containsText" dxfId="5" priority="17" operator="containsText" text="Production">
      <formula>NOT(ISERROR(SEARCH("Production",B4)))</formula>
    </cfRule>
    <cfRule type="containsText" dxfId="4" priority="18" operator="containsText" text="Completed">
      <formula>NOT(ISERROR(SEARCH("Completed",B4)))</formula>
    </cfRule>
  </conditionalFormatting>
  <conditionalFormatting sqref="D8:D11 V13">
    <cfRule type="containsText" dxfId="3" priority="19" operator="containsText" text="DELAY">
      <formula>NOT(ISERROR(SEARCH("DELAY",D8)))</formula>
    </cfRule>
    <cfRule type="containsText" dxfId="2" priority="20" operator="containsText" text="CHECK">
      <formula>NOT(ISERROR(SEARCH("CHECK",D8)))</formula>
    </cfRule>
    <cfRule type="containsText" dxfId="1" priority="21" operator="containsText" text="TIME OK">
      <formula>NOT(ISERROR(SEARCH("TIME OK",D8)))</formula>
    </cfRule>
  </conditionalFormatting>
  <conditionalFormatting sqref="D13">
    <cfRule type="duplicateValues" dxfId="0" priority="23"/>
  </conditionalFormatting>
  <dataValidations disablePrompts="1" count="1">
    <dataValidation type="date" operator="greaterThan" allowBlank="1" showInputMessage="1" showErrorMessage="1" errorTitle="Error" error="Date only" sqref="B10:B11 T13" xr:uid="{62F4CD55-12A7-ED41-AEDC-B243906F5978}">
      <formula1>44562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Manuel Quiroz Zafra</dc:creator>
  <cp:lastModifiedBy>José Manuel Quiroz Zafra</cp:lastModifiedBy>
  <dcterms:created xsi:type="dcterms:W3CDTF">2025-12-26T18:21:38Z</dcterms:created>
  <dcterms:modified xsi:type="dcterms:W3CDTF">2025-12-30T18:16:16Z</dcterms:modified>
</cp:coreProperties>
</file>