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archivos/"/>
    </mc:Choice>
  </mc:AlternateContent>
  <xr:revisionPtr revIDLastSave="0" documentId="8_{1BE861DC-C4D8-6644-A446-78B2CA762526}" xr6:coauthVersionLast="47" xr6:coauthVersionMax="47" xr10:uidLastSave="{00000000-0000-0000-0000-000000000000}"/>
  <bookViews>
    <workbookView xWindow="0" yWindow="21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U13" i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<sst xmlns="http://schemas.openxmlformats.org/spreadsheetml/2006/main" count="46" uniqueCount="43">
  <si>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</si>
  <si>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</si>
  <si>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</si>
  <si>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</si>
  <si>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</si>
  <si>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</si>
  <si>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</si>
  <si>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</si>
  <si>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</si>
  <si>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</si>
  <si>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</si>
  <si>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</si>
  <si>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</si>
  <si>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</si>
  <si>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</si>
  <si>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</si>
  <si>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</si>
  <si>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</si>
  <si>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</si>
  <si>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</si>
  <si>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</si>
  <si>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</si>
  <si>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</si>
  <si>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</si>
  <si>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</si>
  <si>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</si>
  <si>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</si>
  <si>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</si>
  <si>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</si>
  <si>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</si>
  <si>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</si>
  <si>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</si>
  <si>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</si>
  <si>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</si>
  <si>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</si>
  <si>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</si>
  <si>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</si>
  <si>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</si>
  <si>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</si>
  <si>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Esta fecha se toma  como delivery date / esa la fecha que va en el status /fecha real</t>
  </si>
  <si>
    <t>+</t>
  </si>
  <si>
    <t>CLAC1575</t>
  </si>
  <si>
    <t>SILICONA BARRA DELG OVE 800GR (71 APRX)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</si>
</sst>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sz val="22"/>
      <color theme="1"/>
      <name val="Aptos Narrow"/>
      <scheme val="minor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1" fillId="0" borderId="0">
      <alignment vertical="center"/>
    </xf>
    <xf numFmtId="167" fontId="22" fillId="0" borderId="0">
      <alignment vertical="center"/>
    </xf>
    <xf numFmtId="0" fontId="18" fillId="0" borderId="0"/>
    <xf numFmtId="0" fontId="30" fillId="0" borderId="0"/>
    <xf numFmtId="0" fontId="21" fillId="0" borderId="0">
      <alignment vertical="center"/>
    </xf>
  </cellStyleXfs>
  <cellXfs count="94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68" fontId="23" fillId="0" borderId="5" xfId="3" applyNumberFormat="1" applyFont="1" applyBorder="1" applyAlignment="1">
      <alignment horizontal="left" vertical="center" wrapText="1"/>
    </xf>
    <xf numFmtId="0" fontId="24" fillId="8" borderId="4" xfId="2" applyFont="1" applyFill="1" applyBorder="1" applyAlignment="1">
      <alignment horizontal="left" vertical="center" wrapText="1"/>
    </xf>
    <xf numFmtId="169" fontId="23" fillId="0" borderId="4" xfId="2" applyNumberFormat="1" applyFont="1" applyBorder="1" applyAlignment="1">
      <alignment horizontal="left" vertical="center"/>
    </xf>
    <xf numFmtId="2" fontId="25" fillId="0" borderId="4" xfId="2" applyNumberFormat="1" applyFont="1" applyBorder="1" applyAlignment="1">
      <alignment horizontal="left" vertical="center" wrapText="1"/>
    </xf>
    <xf numFmtId="165" fontId="20" fillId="0" borderId="4" xfId="0" applyNumberFormat="1" applyFont="1" applyBorder="1" applyAlignment="1">
      <alignment horizontal="center" vertical="center"/>
    </xf>
    <xf numFmtId="14" fontId="26" fillId="0" borderId="4" xfId="0" applyNumberFormat="1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14" fontId="27" fillId="0" borderId="4" xfId="0" applyNumberFormat="1" applyFont="1" applyBorder="1" applyAlignment="1">
      <alignment horizontal="center" vertical="center"/>
    </xf>
    <xf numFmtId="14" fontId="27" fillId="3" borderId="4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vertical="center" wrapText="1"/>
    </xf>
    <xf numFmtId="14" fontId="29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27" fillId="6" borderId="4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/>
    <xf numFmtId="0" fontId="26" fillId="0" borderId="0" xfId="0" applyFont="1" applyAlignment="1">
      <alignment horizontal="left" wrapText="1"/>
    </xf>
    <xf numFmtId="0" fontId="20" fillId="0" borderId="0" xfId="0" applyFont="1"/>
    <xf numFmtId="170" fontId="20" fillId="0" borderId="0" xfId="0" applyNumberFormat="1" applyFont="1"/>
    <xf numFmtId="165" fontId="20" fillId="0" borderId="0" xfId="0" applyNumberFormat="1" applyFont="1"/>
    <xf numFmtId="14" fontId="26" fillId="0" borderId="0" xfId="0" applyNumberFormat="1" applyFont="1"/>
    <xf numFmtId="166" fontId="26" fillId="0" borderId="0" xfId="0" applyNumberFormat="1" applyFont="1"/>
    <xf numFmtId="49" fontId="26" fillId="0" borderId="0" xfId="0" applyNumberFormat="1" applyFont="1"/>
    <xf numFmtId="0" fontId="26" fillId="0" borderId="0" xfId="0" applyFont="1"/>
    <xf numFmtId="0" fontId="27" fillId="0" borderId="0" xfId="0" applyFont="1"/>
    <xf numFmtId="0" fontId="32" fillId="0" borderId="0" xfId="0" applyFont="1" applyAlignment="1">
      <alignment wrapText="1"/>
    </xf>
    <xf numFmtId="170" fontId="31" fillId="0" borderId="0" xfId="0" applyNumberFormat="1" applyFont="1"/>
    <xf numFmtId="165" fontId="31" fillId="0" borderId="0" xfId="0" applyNumberFormat="1" applyFont="1"/>
    <xf numFmtId="14" fontId="20" fillId="0" borderId="6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vertical="center" wrapText="1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zoomScale="94" workbookViewId="0">
      <selection activeCell="C4" sqref="C4"/>
    </sheetView>
  </sheetViews>
  <sheetFormatPr baseColWidth="10" defaultRowHeight="16"/>
  <cols>
    <col min="2" max="2" width="24.5" customWidth="1"/>
    <col min="4" max="4" width="12.5" bestFit="1" customWidth="1"/>
    <col min="5" max="5" width="29.1640625" customWidth="1"/>
    <col min="6" max="6" width="10.1640625" bestFit="1" customWidth="1"/>
    <col min="7" max="7" width="16.83203125" bestFit="1" customWidth="1"/>
    <col min="8" max="8" width="13.1640625" bestFit="1" customWidth="1"/>
    <col min="10" max="10" width="13.83203125" bestFit="1" customWidth="1"/>
    <col min="11" max="11" width="18.1640625" bestFit="1" customWidth="1"/>
    <col min="19" max="19" width="18.5" customWidth="1"/>
    <col min="23" max="23" width="30.83203125" customWidth="1"/>
  </cols>
  <sheetData>
    <row r="1" spans="1:26" s="6" customFormat="1" ht="27">
      <c r="A1" s="1" t="s">
        <v>0</v>
      </c>
      <c r="B1" s="2">
        <f ca="1">TODAY()</f>
        <v>46039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19">
      <c r="A5" s="26" t="s">
        <v>9</v>
      </c>
      <c r="B5" s="27"/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41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T7" s="6" t="s">
        <v>39</v>
      </c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19" t="s">
        <v>41</v>
      </c>
      <c r="C13" s="61"/>
      <c r="D13" s="93">
        <v>707091</v>
      </c>
      <c r="E13" s="93" t="s">
        <v>42</v>
      </c>
      <c r="F13" s="62">
        <v>24</v>
      </c>
      <c r="G13" s="63">
        <v>1000</v>
      </c>
      <c r="H13" s="64">
        <v>0.28499999999999998</v>
      </c>
      <c r="I13" s="65">
        <v>29.2</v>
      </c>
      <c r="J13" s="66">
        <f>H13*G13</f>
        <v>285</v>
      </c>
      <c r="K13" s="66">
        <f>I13*G13</f>
        <v>29200</v>
      </c>
      <c r="L13" s="67">
        <v>46037</v>
      </c>
      <c r="M13" s="67">
        <v>46037</v>
      </c>
      <c r="N13" s="67">
        <v>46022</v>
      </c>
      <c r="O13" s="68" t="s">
        <v>38</v>
      </c>
      <c r="P13" s="67">
        <f>O13+N13</f>
        <v>46032</v>
      </c>
      <c r="Q13" s="69">
        <v>46006</v>
      </c>
      <c r="R13" s="69"/>
      <c r="S13" s="92">
        <v>46008</v>
      </c>
      <c r="T13" s="70">
        <v>46091</v>
      </c>
      <c r="U13" s="71">
        <f>M13-T13</f>
        <v>-54</v>
      </c>
      <c r="V13" s="71" t="str">
        <f>IF(U13&lt;=-14,"DELAY",IF(U13&gt;=-7,"TIME OK","CHECK"))</f>
        <v>DELAY</v>
      </c>
      <c r="W13" s="72" t="s">
        <v>37</v>
      </c>
      <c r="X13" s="73">
        <v>46007</v>
      </c>
      <c r="Y13" s="74"/>
      <c r="Z13" s="75"/>
    </row>
    <row r="14" spans="1:26" ht="29">
      <c r="A14" s="76"/>
      <c r="B14" s="77"/>
      <c r="C14" s="78"/>
      <c r="F14" s="81"/>
      <c r="G14" s="82">
        <f>SUM(G13:G13)</f>
        <v>1000</v>
      </c>
      <c r="H14" s="81"/>
      <c r="I14" s="81"/>
      <c r="J14" s="83">
        <f>SUM(J13:J13)</f>
        <v>285</v>
      </c>
      <c r="K14" s="83">
        <f>SUM(K13:K13)</f>
        <v>29200</v>
      </c>
      <c r="L14" s="84"/>
      <c r="M14" s="85"/>
      <c r="N14" s="84"/>
      <c r="O14" s="86"/>
      <c r="P14" s="87"/>
      <c r="Q14" s="88"/>
      <c r="R14" s="88"/>
      <c r="S14" s="88"/>
      <c r="T14" s="88" t="s">
        <v>40</v>
      </c>
      <c r="U14" s="88"/>
      <c r="V14" s="88"/>
      <c r="W14" s="89"/>
      <c r="X14" s="89"/>
      <c r="Y14" s="88"/>
      <c r="Z14" s="88"/>
    </row>
    <row r="15" spans="1:26" ht="22">
      <c r="A15" s="76"/>
      <c r="B15" s="77"/>
      <c r="C15" s="78"/>
      <c r="D15" s="79"/>
      <c r="E15" s="80"/>
      <c r="F15" s="79"/>
      <c r="G15" s="90"/>
      <c r="H15" s="79"/>
      <c r="I15" s="79"/>
      <c r="J15" s="91"/>
      <c r="K15" s="91"/>
      <c r="L15" s="84"/>
      <c r="M15" s="85"/>
      <c r="N15" s="84"/>
      <c r="O15" s="86"/>
      <c r="P15" s="87"/>
      <c r="Q15" s="88"/>
      <c r="R15" s="88"/>
      <c r="S15" s="88"/>
      <c r="T15" s="88"/>
      <c r="U15" s="88"/>
      <c r="V15" s="88"/>
      <c r="W15" s="89"/>
      <c r="X15" s="89"/>
      <c r="Y15" s="88"/>
      <c r="Z15" s="88"/>
    </row>
    <row r="16" spans="1:26" ht="22">
      <c r="A16" s="76"/>
      <c r="B16" s="77"/>
      <c r="C16" s="78"/>
      <c r="D16" s="79"/>
      <c r="E16" s="80"/>
      <c r="F16" s="79"/>
      <c r="G16" s="90"/>
      <c r="H16" s="79"/>
      <c r="I16" s="79"/>
      <c r="J16" s="91"/>
      <c r="K16" s="91"/>
      <c r="L16" s="84"/>
      <c r="M16" s="85"/>
      <c r="N16" s="84"/>
      <c r="O16" s="86"/>
      <c r="P16" s="87"/>
      <c r="Q16" s="88"/>
      <c r="R16" s="88"/>
      <c r="S16" s="88"/>
      <c r="T16" s="88"/>
      <c r="U16" s="88"/>
      <c r="V16" s="88"/>
      <c r="W16" s="89"/>
      <c r="X16" s="89"/>
      <c r="Y16" s="88"/>
      <c r="Z16" s="88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2026-01-17T16:47:26Z</dcterms:modified>
</cp:coreProperties>
</file>